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Biochem Lab\exp9 - enzyme assay\"/>
    </mc:Choice>
  </mc:AlternateContent>
  <bookViews>
    <workbookView xWindow="0" yWindow="0" windowWidth="23040" windowHeight="9408"/>
  </bookViews>
  <sheets>
    <sheet name="Lineweaver-Burk" sheetId="2" r:id="rId1"/>
    <sheet name="Sheet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2" l="1"/>
  <c r="G9" i="2"/>
  <c r="H4" i="2"/>
  <c r="H5" i="2"/>
  <c r="H6" i="2"/>
  <c r="H7" i="2"/>
  <c r="H8" i="2"/>
  <c r="H3" i="2"/>
  <c r="G3" i="2"/>
  <c r="G4" i="2"/>
  <c r="G5" i="2"/>
  <c r="G6" i="2"/>
  <c r="G7" i="2"/>
  <c r="G8" i="2"/>
  <c r="H13" i="2" l="1"/>
  <c r="B10" i="2" s="1"/>
  <c r="B11" i="2"/>
  <c r="E7" i="2" l="1"/>
  <c r="E4" i="2"/>
  <c r="E8" i="2"/>
  <c r="E5" i="2"/>
  <c r="E9" i="2"/>
  <c r="E6" i="2"/>
  <c r="E3" i="2"/>
</calcChain>
</file>

<file path=xl/sharedStrings.xml><?xml version="1.0" encoding="utf-8"?>
<sst xmlns="http://schemas.openxmlformats.org/spreadsheetml/2006/main" count="14" uniqueCount="14">
  <si>
    <t>Final Abs</t>
  </si>
  <si>
    <t>Initial Abs</t>
  </si>
  <si>
    <t>1/[Sub]</t>
  </si>
  <si>
    <t>1/v</t>
  </si>
  <si>
    <t>v</t>
  </si>
  <si>
    <t>theoretical</t>
  </si>
  <si>
    <t>[Sub] (mM)</t>
  </si>
  <si>
    <t>mM</t>
  </si>
  <si>
    <t>M/min</t>
  </si>
  <si>
    <t>Km =</t>
  </si>
  <si>
    <t>Vmax =</t>
  </si>
  <si>
    <t>1/V =</t>
  </si>
  <si>
    <t>slope =</t>
  </si>
  <si>
    <t>1/Km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</si>
</sst>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right"/>
    </xf>
    <xf numFmtId="0" fontId="0" fillId="2" borderId="1" xfId="0" applyFill="1" applyBorder="1"/>
    <xf numFmtId="11" fontId="0" fillId="0" borderId="0" xfId="0" applyNumberFormat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'Lineweaver-Burk'!$G$3:$G$9</c:f>
              <c:numCache>
                <c:formatCode>General</c:formatCode>
                <c:ptCount val="7"/>
                <c:pt idx="0">
                  <c:v>0.25</c:v>
                </c:pt>
                <c:pt idx="1">
                  <c:v>0.1</c:v>
                </c:pt>
                <c:pt idx="2">
                  <c:v>6.25E-2</c:v>
                </c:pt>
                <c:pt idx="3">
                  <c:v>4.5454545454545456E-2</c:v>
                </c:pt>
                <c:pt idx="4">
                  <c:v>3.5714285714285712E-2</c:v>
                </c:pt>
                <c:pt idx="5">
                  <c:v>2.9411764705882353E-2</c:v>
                </c:pt>
                <c:pt idx="6">
                  <c:v>2.5000000000000001E-2</c:v>
                </c:pt>
              </c:numCache>
            </c:numRef>
          </c:xVal>
          <c:yVal>
            <c:numRef>
              <c:f>'Lineweaver-Burk'!$H$4:$H$9</c:f>
              <c:numCache>
                <c:formatCode>0.00E+00</c:formatCode>
                <c:ptCount val="6"/>
                <c:pt idx="0">
                  <c:v>1445504.4810638914</c:v>
                </c:pt>
                <c:pt idx="1">
                  <c:v>596302.92188431718</c:v>
                </c:pt>
                <c:pt idx="2">
                  <c:v>1135718.3418512209</c:v>
                </c:pt>
                <c:pt idx="3">
                  <c:v>691323.88524023502</c:v>
                </c:pt>
                <c:pt idx="4">
                  <c:v>954198.47328244278</c:v>
                </c:pt>
                <c:pt idx="5">
                  <c:v>507459.65695727192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420-40EC-87A5-1115EF2AA5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6012160"/>
        <c:axId val="1246004672"/>
      </c:scatterChart>
      <c:valAx>
        <c:axId val="1246012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6004672"/>
        <c:crosses val="autoZero"/>
        <c:crossBetween val="midCat"/>
      </c:valAx>
      <c:valAx>
        <c:axId val="1246004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60121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'Lineweaver-Burk'!$A$2:$A$9</c:f>
              <c:numCache>
                <c:formatCode>General</c:formatCode>
                <c:ptCount val="8"/>
                <c:pt idx="0">
                  <c:v>0</c:v>
                </c:pt>
                <c:pt idx="1">
                  <c:v>4</c:v>
                </c:pt>
                <c:pt idx="2">
                  <c:v>10</c:v>
                </c:pt>
                <c:pt idx="3">
                  <c:v>16</c:v>
                </c:pt>
                <c:pt idx="4">
                  <c:v>22</c:v>
                </c:pt>
                <c:pt idx="5">
                  <c:v>28</c:v>
                </c:pt>
                <c:pt idx="6">
                  <c:v>34</c:v>
                </c:pt>
                <c:pt idx="7">
                  <c:v>40</c:v>
                </c:pt>
              </c:numCache>
            </c:numRef>
          </c:xVal>
          <c:yVal>
            <c:numRef>
              <c:f>'Lineweaver-Burk'!$B$2:$B$9</c:f>
              <c:numCache>
                <c:formatCode>General</c:formatCode>
                <c:ptCount val="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00E-4AF7-8558-09F30173D45F}"/>
            </c:ext>
          </c:extLst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'Lineweaver-Burk'!$A$2:$A$9</c:f>
              <c:numCache>
                <c:formatCode>General</c:formatCode>
                <c:ptCount val="8"/>
                <c:pt idx="0">
                  <c:v>0</c:v>
                </c:pt>
                <c:pt idx="1">
                  <c:v>4</c:v>
                </c:pt>
                <c:pt idx="2">
                  <c:v>10</c:v>
                </c:pt>
                <c:pt idx="3">
                  <c:v>16</c:v>
                </c:pt>
                <c:pt idx="4">
                  <c:v>22</c:v>
                </c:pt>
                <c:pt idx="5">
                  <c:v>28</c:v>
                </c:pt>
                <c:pt idx="6">
                  <c:v>34</c:v>
                </c:pt>
                <c:pt idx="7">
                  <c:v>40</c:v>
                </c:pt>
              </c:numCache>
            </c:numRef>
          </c:xVal>
          <c:yVal>
            <c:numRef>
              <c:f>'Lineweaver-Burk'!$C$2:$C$9</c:f>
              <c:numCache>
                <c:formatCode>General</c:formatCode>
                <c:ptCount val="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00E-4AF7-8558-09F30173D45F}"/>
            </c:ext>
          </c:extLst>
        </c:ser>
        <c:ser>
          <c:idx val="2"/>
          <c:order val="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'Lineweaver-Burk'!$A$2:$A$9</c:f>
              <c:numCache>
                <c:formatCode>General</c:formatCode>
                <c:ptCount val="8"/>
                <c:pt idx="0">
                  <c:v>0</c:v>
                </c:pt>
                <c:pt idx="1">
                  <c:v>4</c:v>
                </c:pt>
                <c:pt idx="2">
                  <c:v>10</c:v>
                </c:pt>
                <c:pt idx="3">
                  <c:v>16</c:v>
                </c:pt>
                <c:pt idx="4">
                  <c:v>22</c:v>
                </c:pt>
                <c:pt idx="5">
                  <c:v>28</c:v>
                </c:pt>
                <c:pt idx="6">
                  <c:v>34</c:v>
                </c:pt>
                <c:pt idx="7">
                  <c:v>40</c:v>
                </c:pt>
              </c:numCache>
            </c:numRef>
          </c:xVal>
          <c:yVal>
            <c:numRef>
              <c:f>'Lineweaver-Burk'!$D$2:$D$9</c:f>
              <c:numCache>
                <c:formatCode>0.00E+00</c:formatCode>
                <c:ptCount val="8"/>
                <c:pt idx="0" formatCode="General">
                  <c:v>0</c:v>
                </c:pt>
                <c:pt idx="1">
                  <c:v>1.8869999999999999E-7</c:v>
                </c:pt>
                <c:pt idx="2">
                  <c:v>6.9179999999999999E-7</c:v>
                </c:pt>
                <c:pt idx="3">
                  <c:v>1.677E-6</c:v>
                </c:pt>
                <c:pt idx="4">
                  <c:v>8.8049999999999998E-7</c:v>
                </c:pt>
                <c:pt idx="5">
                  <c:v>1.4465E-6</c:v>
                </c:pt>
                <c:pt idx="6">
                  <c:v>1.048E-6</c:v>
                </c:pt>
                <c:pt idx="7">
                  <c:v>1.9705999999999998E-6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00E-4AF7-8558-09F30173D45F}"/>
            </c:ext>
          </c:extLst>
        </c:ser>
        <c:ser>
          <c:idx val="3"/>
          <c:order val="3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'Lineweaver-Burk'!$A$2:$A$9</c:f>
              <c:numCache>
                <c:formatCode>General</c:formatCode>
                <c:ptCount val="8"/>
                <c:pt idx="0">
                  <c:v>0</c:v>
                </c:pt>
                <c:pt idx="1">
                  <c:v>4</c:v>
                </c:pt>
                <c:pt idx="2">
                  <c:v>10</c:v>
                </c:pt>
                <c:pt idx="3">
                  <c:v>16</c:v>
                </c:pt>
                <c:pt idx="4">
                  <c:v>22</c:v>
                </c:pt>
                <c:pt idx="5">
                  <c:v>28</c:v>
                </c:pt>
                <c:pt idx="6">
                  <c:v>34</c:v>
                </c:pt>
                <c:pt idx="7">
                  <c:v>40</c:v>
                </c:pt>
              </c:numCache>
            </c:numRef>
          </c:xVal>
          <c:yVal>
            <c:numRef>
              <c:f>'Lineweaver-Burk'!$E$2:$E$9</c:f>
              <c:numCache>
                <c:formatCode>General</c:formatCode>
                <c:ptCount val="8"/>
                <c:pt idx="0">
                  <c:v>0</c:v>
                </c:pt>
                <c:pt idx="1">
                  <c:v>7.2980501799334283E-7</c:v>
                </c:pt>
                <c:pt idx="2">
                  <c:v>1.0866860314117465E-6</c:v>
                </c:pt>
                <c:pt idx="3">
                  <c:v>1.2380389957522882E-6</c:v>
                </c:pt>
                <c:pt idx="4">
                  <c:v>1.3217152162704586E-6</c:v>
                </c:pt>
                <c:pt idx="5">
                  <c:v>1.3748126081314669E-6</c:v>
                </c:pt>
                <c:pt idx="6">
                  <c:v>1.4115037388658303E-6</c:v>
                </c:pt>
                <c:pt idx="7">
                  <c:v>1.4383749814809223E-6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00E-4AF7-8558-09F30173D4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0586912"/>
        <c:axId val="350581920"/>
      </c:scatterChart>
      <c:valAx>
        <c:axId val="350586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581920"/>
        <c:crosses val="autoZero"/>
        <c:crossBetween val="midCat"/>
      </c:valAx>
      <c:valAx>
        <c:axId val="350581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5869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320040</xdr:colOff>
      <xdr:row>13</xdr:row>
      <xdr:rowOff>68580</xdr:rowOff>
    </xdr:from>
    <xdr:to>
      <xdr:col>14</xdr:col>
      <xdr:colOff>541020</xdr:colOff>
      <xdr:row>28</xdr:row>
      <xdr:rowOff>68580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186690</xdr:colOff>
      <xdr:row>13</xdr:row>
      <xdr:rowOff>57150</xdr:rowOff>
    </xdr:from>
    <xdr:to>
      <xdr:col>8</xdr:col>
      <xdr:colOff>278130</xdr:colOff>
      <xdr:row>28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topLeftCell="A4" workbookViewId="0">
      <selection activeCell="I12" sqref="I12"/>
    </sheetView>
  </sheetViews>
  <sheetFormatPr defaultRowHeight="14.4" x14ac:dyDescent="0.3"/>
  <cols>
    <col min="1" max="1" width="9.6640625" customWidth="1"/>
    <col min="2" max="2" width="11" bestFit="1" customWidth="1"/>
    <col min="5" max="5" width="9.88671875" customWidth="1"/>
  </cols>
  <sheetData>
    <row r="1" spans="1:8" x14ac:dyDescent="0.3">
      <c r="A1" t="s">
        <v>6</v>
      </c>
      <c r="B1" t="s">
        <v>1</v>
      </c>
      <c r="C1" t="s">
        <v>0</v>
      </c>
      <c r="D1" t="s">
        <v>4</v>
      </c>
      <c r="E1" t="s">
        <v>5</v>
      </c>
      <c r="G1" t="s">
        <v>2</v>
      </c>
      <c r="H1" t="s">
        <v>3</v>
      </c>
    </row>
    <row r="2" spans="1:8" x14ac:dyDescent="0.3">
      <c r="A2">
        <v>0</v>
      </c>
      <c r="D2">
        <v>0</v>
      </c>
      <c r="E2">
        <v>0</v>
      </c>
    </row>
    <row r="3" spans="1:8" x14ac:dyDescent="0.3">
      <c r="A3">
        <v>4</v>
      </c>
      <c r="D3" s="3">
        <v>1.8869999999999999E-7</v>
      </c>
      <c r="E3">
        <f>$B$11*A3/($B$10+A3)</f>
        <v>7.2980501799334283E-7</v>
      </c>
      <c r="G3">
        <f t="shared" ref="G3:G9" si="0">1/A3</f>
        <v>0.25</v>
      </c>
      <c r="H3" s="3">
        <f>1/D3</f>
        <v>5299417.0641229469</v>
      </c>
    </row>
    <row r="4" spans="1:8" x14ac:dyDescent="0.3">
      <c r="A4">
        <v>10</v>
      </c>
      <c r="D4" s="3">
        <v>6.9179999999999999E-7</v>
      </c>
      <c r="E4">
        <f t="shared" ref="E4:E9" si="1">$B$11*A4/($B$10+A4)</f>
        <v>1.0866860314117465E-6</v>
      </c>
      <c r="G4">
        <f t="shared" si="0"/>
        <v>0.1</v>
      </c>
      <c r="H4" s="3">
        <f t="shared" ref="H4:H9" si="2">1/D4</f>
        <v>1445504.4810638914</v>
      </c>
    </row>
    <row r="5" spans="1:8" x14ac:dyDescent="0.3">
      <c r="A5">
        <v>16</v>
      </c>
      <c r="D5" s="3">
        <v>1.677E-6</v>
      </c>
      <c r="E5">
        <f t="shared" si="1"/>
        <v>1.2380389957522882E-6</v>
      </c>
      <c r="G5">
        <f t="shared" si="0"/>
        <v>6.25E-2</v>
      </c>
      <c r="H5" s="3">
        <f t="shared" si="2"/>
        <v>596302.92188431718</v>
      </c>
    </row>
    <row r="6" spans="1:8" x14ac:dyDescent="0.3">
      <c r="A6">
        <v>22</v>
      </c>
      <c r="D6" s="3">
        <v>8.8049999999999998E-7</v>
      </c>
      <c r="E6">
        <f t="shared" si="1"/>
        <v>1.3217152162704586E-6</v>
      </c>
      <c r="G6">
        <f t="shared" si="0"/>
        <v>4.5454545454545456E-2</v>
      </c>
      <c r="H6" s="3">
        <f t="shared" si="2"/>
        <v>1135718.3418512209</v>
      </c>
    </row>
    <row r="7" spans="1:8" x14ac:dyDescent="0.3">
      <c r="A7">
        <v>28</v>
      </c>
      <c r="D7" s="3">
        <v>1.4465E-6</v>
      </c>
      <c r="E7">
        <f t="shared" si="1"/>
        <v>1.3748126081314669E-6</v>
      </c>
      <c r="G7">
        <f t="shared" si="0"/>
        <v>3.5714285714285712E-2</v>
      </c>
      <c r="H7" s="3">
        <f t="shared" si="2"/>
        <v>691323.88524023502</v>
      </c>
    </row>
    <row r="8" spans="1:8" x14ac:dyDescent="0.3">
      <c r="A8">
        <v>34</v>
      </c>
      <c r="D8" s="3">
        <v>1.048E-6</v>
      </c>
      <c r="E8">
        <f t="shared" si="1"/>
        <v>1.4115037388658303E-6</v>
      </c>
      <c r="G8">
        <f t="shared" si="0"/>
        <v>2.9411764705882353E-2</v>
      </c>
      <c r="H8" s="3">
        <f t="shared" si="2"/>
        <v>954198.47328244278</v>
      </c>
    </row>
    <row r="9" spans="1:8" x14ac:dyDescent="0.3">
      <c r="A9">
        <v>40</v>
      </c>
      <c r="D9" s="3">
        <v>1.9705999999999998E-6</v>
      </c>
      <c r="E9">
        <f t="shared" si="1"/>
        <v>1.4383749814809223E-6</v>
      </c>
      <c r="G9">
        <f t="shared" si="0"/>
        <v>2.5000000000000001E-2</v>
      </c>
      <c r="H9" s="3">
        <f t="shared" si="2"/>
        <v>507459.65695727192</v>
      </c>
    </row>
    <row r="10" spans="1:8" x14ac:dyDescent="0.3">
      <c r="A10" t="s">
        <v>9</v>
      </c>
      <c r="B10">
        <f>1/H13</f>
        <v>4.8369231364544385</v>
      </c>
      <c r="C10" t="s">
        <v>7</v>
      </c>
    </row>
    <row r="11" spans="1:8" x14ac:dyDescent="0.3">
      <c r="A11" t="s">
        <v>10</v>
      </c>
      <c r="B11">
        <f>1/H11</f>
        <v>1.6123077121514796E-6</v>
      </c>
      <c r="C11" t="s">
        <v>8</v>
      </c>
      <c r="G11" s="1" t="s">
        <v>11</v>
      </c>
      <c r="H11" s="2">
        <v>620229</v>
      </c>
    </row>
    <row r="12" spans="1:8" x14ac:dyDescent="0.3">
      <c r="G12" s="1" t="s">
        <v>12</v>
      </c>
      <c r="H12" s="2">
        <v>3000000</v>
      </c>
    </row>
    <row r="13" spans="1:8" x14ac:dyDescent="0.3">
      <c r="G13" s="1" t="s">
        <v>13</v>
      </c>
      <c r="H13" s="4">
        <f>H11/H12</f>
        <v>0.20674300000000001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Lineweaver-Burk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Jaclyn Toney</dc:creator>
  <cp:lastModifiedBy>Sung Kun Kim</cp:lastModifiedBy>
  <dcterms:created xsi:type="dcterms:W3CDTF">2015-04-10T15:50:09Z</dcterms:created>
  <dcterms:modified xsi:type="dcterms:W3CDTF">2017-04-19T21:51:15Z</dcterms:modified>
</cp:coreProperties>
</file>